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150" windowHeight="6780"/>
  </bookViews>
  <sheets>
    <sheet name="综合成绩" sheetId="1" r:id="rId1"/>
  </sheets>
  <definedNames>
    <definedName name="_xlnm._FilterDatabase" localSheetId="0" hidden="1">综合成绩!$A$3:$L$62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<sst xmlns="http://schemas.openxmlformats.org/spreadsheetml/2006/main" count="253" uniqueCount="141">
  <si>
    <r>
      <rPr>
        <sz val="22"/>
        <color rgb="FF000000"/>
        <rFont val="方正小标宋简体"/>
        <charset val="134"/>
      </rPr>
      <t>昆明阳宗海发展投资集团有限公司及下属文旅公司</t>
    </r>
    <r>
      <rPr>
        <sz val="22"/>
        <color rgb="FF000000"/>
        <rFont val="Times New Roman"/>
        <charset val="134"/>
      </rPr>
      <t>2026</t>
    </r>
    <r>
      <rPr>
        <sz val="22"/>
        <color rgb="FF000000"/>
        <rFont val="方正小标宋简体"/>
        <charset val="134"/>
      </rPr>
      <t>年公开招聘社会工作人员综合成绩公示及拟进入体检人员名单</t>
    </r>
  </si>
  <si>
    <t>序号</t>
  </si>
  <si>
    <t>岗位</t>
  </si>
  <si>
    <t>姓名</t>
  </si>
  <si>
    <t>身份证号码</t>
  </si>
  <si>
    <t>笔试/履历评审成绩</t>
  </si>
  <si>
    <t>面试成绩</t>
  </si>
  <si>
    <t>综合成绩</t>
  </si>
  <si>
    <t>是否拟进入体检</t>
  </si>
  <si>
    <r>
      <rPr>
        <b/>
        <sz val="12"/>
        <color theme="1"/>
        <rFont val="仿宋"/>
        <charset val="134"/>
      </rPr>
      <t xml:space="preserve">综合成绩占比
</t>
    </r>
    <r>
      <rPr>
        <b/>
        <sz val="10"/>
        <color theme="1"/>
        <rFont val="仿宋"/>
        <charset val="134"/>
      </rPr>
      <t>(专员岗笔试成绩40%，管理岗履历评审20%）</t>
    </r>
  </si>
  <si>
    <r>
      <rPr>
        <b/>
        <sz val="12"/>
        <color theme="1"/>
        <rFont val="仿宋"/>
        <charset val="134"/>
      </rPr>
      <t xml:space="preserve">综合成绩占比
</t>
    </r>
    <r>
      <rPr>
        <b/>
        <sz val="10"/>
        <color theme="1"/>
        <rFont val="仿宋"/>
        <charset val="134"/>
      </rPr>
      <t>(专员岗面试成绩60%，管理岗面试成绩80%）</t>
    </r>
  </si>
  <si>
    <t>综合成绩100%</t>
  </si>
  <si>
    <t>综合成绩排名</t>
  </si>
  <si>
    <t>专员岗</t>
  </si>
  <si>
    <t>客服专员</t>
  </si>
  <si>
    <t>赵*笛</t>
  </si>
  <si>
    <t>530125********1320</t>
  </si>
  <si>
    <t>是</t>
  </si>
  <si>
    <t>刘*贞</t>
  </si>
  <si>
    <t>530325********2180</t>
  </si>
  <si>
    <t>否</t>
  </si>
  <si>
    <t>罗*林</t>
  </si>
  <si>
    <t>532301********4522</t>
  </si>
  <si>
    <t>王*楷</t>
  </si>
  <si>
    <t>530128********1244</t>
  </si>
  <si>
    <t>推广专员</t>
  </si>
  <si>
    <t>杨*莹</t>
  </si>
  <si>
    <t>532901********2423</t>
  </si>
  <si>
    <t>白*</t>
  </si>
  <si>
    <t>530402********1226</t>
  </si>
  <si>
    <t>张*锁</t>
  </si>
  <si>
    <t>530122********0016</t>
  </si>
  <si>
    <t>蔡*旭</t>
  </si>
  <si>
    <t>530302********0069</t>
  </si>
  <si>
    <t>张*</t>
  </si>
  <si>
    <t>530302********214X</t>
  </si>
  <si>
    <t>新媒体营销专员</t>
  </si>
  <si>
    <t>施*姗</t>
  </si>
  <si>
    <t>530125********172X</t>
  </si>
  <si>
    <t>魏*青</t>
  </si>
  <si>
    <t>530322********2822</t>
  </si>
  <si>
    <t>532901********1826</t>
  </si>
  <si>
    <t>胡*航</t>
  </si>
  <si>
    <t>530126********0069</t>
  </si>
  <si>
    <t>刘*</t>
  </si>
  <si>
    <t>530125********0462</t>
  </si>
  <si>
    <t>行政专员</t>
  </si>
  <si>
    <t>施*融</t>
  </si>
  <si>
    <t>532928********0034</t>
  </si>
  <si>
    <t>李*蔓</t>
  </si>
  <si>
    <t>530323********0727</t>
  </si>
  <si>
    <t>夏*</t>
  </si>
  <si>
    <t>530125********1767</t>
  </si>
  <si>
    <t>谢*</t>
  </si>
  <si>
    <t>210781********0020</t>
  </si>
  <si>
    <t>舒*雄</t>
  </si>
  <si>
    <t>530129********2137</t>
  </si>
  <si>
    <t>彭*爽</t>
  </si>
  <si>
    <t>530121********1514</t>
  </si>
  <si>
    <t>运维专员</t>
  </si>
  <si>
    <t>谭*宁</t>
  </si>
  <si>
    <t>232301********463X</t>
  </si>
  <si>
    <t>邓*</t>
  </si>
  <si>
    <t>530421********1138</t>
  </si>
  <si>
    <t>沈*杰</t>
  </si>
  <si>
    <t>530328********0639</t>
  </si>
  <si>
    <t>朱*衡</t>
  </si>
  <si>
    <t>532128********2318</t>
  </si>
  <si>
    <t>晏*</t>
  </si>
  <si>
    <t>530113********4624</t>
  </si>
  <si>
    <t>杨*茜</t>
  </si>
  <si>
    <t>530125********002X</t>
  </si>
  <si>
    <t>招商运营专员</t>
  </si>
  <si>
    <t>杨*</t>
  </si>
  <si>
    <t>530102********1522</t>
  </si>
  <si>
    <t>李*泽</t>
  </si>
  <si>
    <t>421081********0658</t>
  </si>
  <si>
    <t>吴*箫</t>
  </si>
  <si>
    <t>532425********0010</t>
  </si>
  <si>
    <t>李*珂</t>
  </si>
  <si>
    <t>532301********004X</t>
  </si>
  <si>
    <t>林*茹</t>
  </si>
  <si>
    <t>530326********332X</t>
  </si>
  <si>
    <t>李*</t>
  </si>
  <si>
    <t>420983********8147</t>
  </si>
  <si>
    <t>资产运营专员</t>
  </si>
  <si>
    <t>金*方</t>
  </si>
  <si>
    <t>530326********3823</t>
  </si>
  <si>
    <t>彭*羿</t>
  </si>
  <si>
    <t>532331********0017</t>
  </si>
  <si>
    <t>杨*俊</t>
  </si>
  <si>
    <t>532901********143X</t>
  </si>
  <si>
    <t>杨*贤</t>
  </si>
  <si>
    <t>530421********1609</t>
  </si>
  <si>
    <t>532128********0343</t>
  </si>
  <si>
    <t>杨*娟</t>
  </si>
  <si>
    <t>532924********2120</t>
  </si>
  <si>
    <t>管理岗</t>
  </si>
  <si>
    <t>营销部长</t>
  </si>
  <si>
    <t>420902********0025</t>
  </si>
  <si>
    <t>雷*</t>
  </si>
  <si>
    <t>530103********1827</t>
  </si>
  <si>
    <t>李*林</t>
  </si>
  <si>
    <t>530322********1057</t>
  </si>
  <si>
    <t>冯*</t>
  </si>
  <si>
    <t>532823********331X</t>
  </si>
  <si>
    <t>郑*航</t>
  </si>
  <si>
    <t>130622********183X</t>
  </si>
  <si>
    <t>营销部副部长</t>
  </si>
  <si>
    <t>王*韬</t>
  </si>
  <si>
    <t>530125********1712</t>
  </si>
  <si>
    <t>王*</t>
  </si>
  <si>
    <t>530122********3214</t>
  </si>
  <si>
    <t>王*璇</t>
  </si>
  <si>
    <t>530125********2729</t>
  </si>
  <si>
    <t>周*飞</t>
  </si>
  <si>
    <t>532428********0411</t>
  </si>
  <si>
    <t>李*冰</t>
  </si>
  <si>
    <t>530422********0635</t>
  </si>
  <si>
    <t>530103********0013</t>
  </si>
  <si>
    <t>运营管理部长</t>
  </si>
  <si>
    <t>顾*涛</t>
  </si>
  <si>
    <t>532329********1910</t>
  </si>
  <si>
    <t>杨*斌</t>
  </si>
  <si>
    <t>530127********0017</t>
  </si>
  <si>
    <t>530112********0014</t>
  </si>
  <si>
    <t>向*</t>
  </si>
  <si>
    <t>430304********3775</t>
  </si>
  <si>
    <t>李*安</t>
  </si>
  <si>
    <t>530381********4353</t>
  </si>
  <si>
    <t>综合管理部长</t>
  </si>
  <si>
    <t>张*承</t>
  </si>
  <si>
    <t>532101********0053</t>
  </si>
  <si>
    <t>包*</t>
  </si>
  <si>
    <t>530111********1128</t>
  </si>
  <si>
    <t>张*平</t>
  </si>
  <si>
    <t>530125********0815</t>
  </si>
  <si>
    <t>侯*</t>
  </si>
  <si>
    <t>532125********0017</t>
  </si>
  <si>
    <t>字*仓</t>
  </si>
  <si>
    <t>532927********0958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</si>
</sst>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);\(0.00\)"/>
  </numFmts>
  <fonts count="27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仿宋"/>
      <charset val="134"/>
    </font>
    <font>
      <sz val="2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"/>
  <sheetViews>
    <sheetView tabSelected="1" workbookViewId="0">
      <pane ySplit="3" topLeftCell="A4" activePane="bottomLeft" state="frozen"/>
      <selection/>
      <selection pane="bottomLeft" activeCell="J64" sqref="J64"/>
    </sheetView>
  </sheetViews>
  <sheetFormatPr defaultColWidth="8.72727272727273" defaultRowHeight="14"/>
  <cols>
    <col min="1" max="2" width="8.72727272727273" style="1"/>
    <col min="3" max="3" width="16.9090909090909" style="1" customWidth="1"/>
    <col min="4" max="4" width="10.6363636363636" style="1" customWidth="1"/>
    <col min="5" max="5" width="17.7272727272727" style="1" customWidth="1"/>
    <col min="6" max="6" width="14.6363636363636" style="4" customWidth="1"/>
    <col min="7" max="7" width="14.9090909090909" style="5" customWidth="1"/>
    <col min="8" max="8" width="11.3636363636364" style="4" customWidth="1"/>
    <col min="9" max="9" width="17.0909090909091" style="4" customWidth="1"/>
    <col min="10" max="10" width="12" style="4" customWidth="1"/>
    <col min="11" max="11" width="11.3636363636364" style="6" customWidth="1"/>
    <col min="12" max="12" width="9.90909090909091" style="7" customWidth="1"/>
    <col min="13" max="16384" width="8.72727272727273" style="1"/>
  </cols>
  <sheetData>
    <row r="1" s="1" customFormat="1" ht="64" customHeight="1" spans="1:12">
      <c r="A1" s="8" t="s">
        <v>0</v>
      </c>
      <c r="B1" s="8"/>
      <c r="C1" s="8"/>
      <c r="D1" s="8"/>
      <c r="E1" s="8"/>
      <c r="F1" s="9"/>
      <c r="G1" s="10"/>
      <c r="H1" s="9"/>
      <c r="I1" s="9"/>
      <c r="J1" s="9"/>
      <c r="K1" s="11"/>
      <c r="L1" s="12"/>
    </row>
    <row r="2" s="2" customFormat="1" ht="23" customHeight="1" spans="1:12">
      <c r="A2" s="13" t="s">
        <v>1</v>
      </c>
      <c r="B2" s="13" t="s">
        <v>2</v>
      </c>
      <c r="C2" s="13"/>
      <c r="D2" s="13" t="s">
        <v>3</v>
      </c>
      <c r="E2" s="13" t="s">
        <v>4</v>
      </c>
      <c r="F2" s="14" t="s">
        <v>5</v>
      </c>
      <c r="G2" s="14"/>
      <c r="H2" s="14" t="s">
        <v>6</v>
      </c>
      <c r="I2" s="14"/>
      <c r="J2" s="14" t="s">
        <v>7</v>
      </c>
      <c r="K2" s="15"/>
      <c r="L2" s="16" t="s">
        <v>8</v>
      </c>
    </row>
    <row r="3" s="3" customFormat="1" ht="55" customHeight="1" spans="1:12">
      <c r="A3" s="17"/>
      <c r="B3" s="17"/>
      <c r="C3" s="17"/>
      <c r="D3" s="17"/>
      <c r="E3" s="17"/>
      <c r="F3" s="18" t="s">
        <v>5</v>
      </c>
      <c r="G3" s="18" t="s">
        <v>9</v>
      </c>
      <c r="H3" s="18" t="s">
        <v>6</v>
      </c>
      <c r="I3" s="18" t="s">
        <v>10</v>
      </c>
      <c r="J3" s="18" t="s">
        <v>11</v>
      </c>
      <c r="K3" s="19" t="s">
        <v>12</v>
      </c>
      <c r="L3" s="16"/>
    </row>
    <row r="4" s="2" customFormat="1" ht="20" customHeight="1" spans="1:12">
      <c r="A4" s="20">
        <v>1</v>
      </c>
      <c r="B4" s="20" t="s">
        <v>13</v>
      </c>
      <c r="C4" s="20" t="s">
        <v>14</v>
      </c>
      <c r="D4" s="20" t="s">
        <v>15</v>
      </c>
      <c r="E4" s="20" t="s">
        <v>16</v>
      </c>
      <c r="F4" s="21">
        <v>77</v>
      </c>
      <c r="G4" s="21">
        <v>30.8</v>
      </c>
      <c r="H4" s="21">
        <v>91.6666666666667</v>
      </c>
      <c r="I4" s="21">
        <v>55</v>
      </c>
      <c r="J4" s="21">
        <v>85.8</v>
      </c>
      <c r="K4" s="20">
        <v>1</v>
      </c>
      <c r="L4" s="20" t="s">
        <v>17</v>
      </c>
    </row>
    <row r="5" s="2" customFormat="1" ht="20" customHeight="1" spans="1:12">
      <c r="A5" s="20">
        <v>2</v>
      </c>
      <c r="B5" s="20"/>
      <c r="C5" s="20" t="s">
        <v>14</v>
      </c>
      <c r="D5" s="20" t="s">
        <v>18</v>
      </c>
      <c r="E5" s="20" t="s">
        <v>19</v>
      </c>
      <c r="F5" s="21">
        <v>71.2</v>
      </c>
      <c r="G5" s="21">
        <v>28.48</v>
      </c>
      <c r="H5" s="21">
        <v>83.3333333333333</v>
      </c>
      <c r="I5" s="21">
        <v>50</v>
      </c>
      <c r="J5" s="21">
        <v>78.48</v>
      </c>
      <c r="K5" s="20">
        <v>3</v>
      </c>
      <c r="L5" s="20" t="s">
        <v>20</v>
      </c>
    </row>
    <row r="6" s="2" customFormat="1" ht="20" customHeight="1" spans="1:12">
      <c r="A6" s="20">
        <v>3</v>
      </c>
      <c r="B6" s="20"/>
      <c r="C6" s="20" t="s">
        <v>14</v>
      </c>
      <c r="D6" s="20" t="s">
        <v>21</v>
      </c>
      <c r="E6" s="20" t="s">
        <v>22</v>
      </c>
      <c r="F6" s="21">
        <v>69.9</v>
      </c>
      <c r="G6" s="21">
        <v>27.96</v>
      </c>
      <c r="H6" s="21">
        <v>87.6666666666667</v>
      </c>
      <c r="I6" s="21">
        <v>52.6</v>
      </c>
      <c r="J6" s="21">
        <v>80.56</v>
      </c>
      <c r="K6" s="20">
        <v>2</v>
      </c>
      <c r="L6" s="20" t="s">
        <v>20</v>
      </c>
    </row>
    <row r="7" s="2" customFormat="1" ht="20" customHeight="1" spans="1:12">
      <c r="A7" s="20">
        <v>4</v>
      </c>
      <c r="B7" s="20"/>
      <c r="C7" s="20" t="s">
        <v>14</v>
      </c>
      <c r="D7" s="20" t="s">
        <v>23</v>
      </c>
      <c r="E7" s="20" t="s">
        <v>24</v>
      </c>
      <c r="F7" s="21">
        <v>69.1</v>
      </c>
      <c r="G7" s="21">
        <v>27.64</v>
      </c>
      <c r="H7" s="21">
        <v>81.3333333333333</v>
      </c>
      <c r="I7" s="21">
        <v>48.8</v>
      </c>
      <c r="J7" s="21">
        <v>76.44</v>
      </c>
      <c r="K7" s="20">
        <v>4</v>
      </c>
      <c r="L7" s="20" t="s">
        <v>20</v>
      </c>
    </row>
    <row r="8" s="2" customFormat="1" ht="20" customHeight="1" spans="1:12">
      <c r="A8" s="20">
        <v>5</v>
      </c>
      <c r="B8" s="20"/>
      <c r="C8" s="20" t="s">
        <v>25</v>
      </c>
      <c r="D8" s="20" t="s">
        <v>26</v>
      </c>
      <c r="E8" s="20" t="s">
        <v>27</v>
      </c>
      <c r="F8" s="21">
        <v>77.5</v>
      </c>
      <c r="G8" s="21">
        <v>31</v>
      </c>
      <c r="H8" s="21">
        <v>88.33</v>
      </c>
      <c r="I8" s="21">
        <v>52.998</v>
      </c>
      <c r="J8" s="21">
        <v>83.998</v>
      </c>
      <c r="K8" s="20">
        <v>1</v>
      </c>
      <c r="L8" s="20" t="s">
        <v>17</v>
      </c>
    </row>
    <row r="9" s="2" customFormat="1" ht="20" customHeight="1" spans="1:12">
      <c r="A9" s="20">
        <v>6</v>
      </c>
      <c r="B9" s="20"/>
      <c r="C9" s="20" t="s">
        <v>25</v>
      </c>
      <c r="D9" s="20" t="s">
        <v>28</v>
      </c>
      <c r="E9" s="20" t="s">
        <v>29</v>
      </c>
      <c r="F9" s="21">
        <v>74</v>
      </c>
      <c r="G9" s="21">
        <v>29.6</v>
      </c>
      <c r="H9" s="21">
        <v>70.33</v>
      </c>
      <c r="I9" s="21">
        <v>42.198</v>
      </c>
      <c r="J9" s="21">
        <v>71.798</v>
      </c>
      <c r="K9" s="20">
        <v>4</v>
      </c>
      <c r="L9" s="20" t="s">
        <v>20</v>
      </c>
    </row>
    <row r="10" s="2" customFormat="1" ht="20" customHeight="1" spans="1:12">
      <c r="A10" s="20">
        <v>7</v>
      </c>
      <c r="B10" s="20"/>
      <c r="C10" s="20" t="s">
        <v>25</v>
      </c>
      <c r="D10" s="20" t="s">
        <v>30</v>
      </c>
      <c r="E10" s="20" t="s">
        <v>31</v>
      </c>
      <c r="F10" s="21">
        <v>71.9</v>
      </c>
      <c r="G10" s="21">
        <v>28.76</v>
      </c>
      <c r="H10" s="21">
        <v>81</v>
      </c>
      <c r="I10" s="21">
        <v>48.6</v>
      </c>
      <c r="J10" s="21">
        <v>77.36</v>
      </c>
      <c r="K10" s="20">
        <v>2</v>
      </c>
      <c r="L10" s="20" t="s">
        <v>20</v>
      </c>
    </row>
    <row r="11" s="2" customFormat="1" ht="20" customHeight="1" spans="1:12">
      <c r="A11" s="20">
        <v>8</v>
      </c>
      <c r="B11" s="20"/>
      <c r="C11" s="20" t="s">
        <v>25</v>
      </c>
      <c r="D11" s="20" t="s">
        <v>32</v>
      </c>
      <c r="E11" s="20" t="s">
        <v>33</v>
      </c>
      <c r="F11" s="21">
        <v>69.9</v>
      </c>
      <c r="G11" s="21">
        <v>27.96</v>
      </c>
      <c r="H11" s="21">
        <v>72.67</v>
      </c>
      <c r="I11" s="21">
        <v>43.602</v>
      </c>
      <c r="J11" s="21">
        <v>71.562</v>
      </c>
      <c r="K11" s="20">
        <v>5</v>
      </c>
      <c r="L11" s="20" t="s">
        <v>20</v>
      </c>
    </row>
    <row r="12" s="2" customFormat="1" ht="20" customHeight="1" spans="1:12">
      <c r="A12" s="20">
        <v>9</v>
      </c>
      <c r="B12" s="20"/>
      <c r="C12" s="20" t="s">
        <v>25</v>
      </c>
      <c r="D12" s="20" t="s">
        <v>34</v>
      </c>
      <c r="E12" s="20" t="s">
        <v>35</v>
      </c>
      <c r="F12" s="21">
        <v>67.5</v>
      </c>
      <c r="G12" s="21">
        <v>27</v>
      </c>
      <c r="H12" s="21">
        <v>75.33</v>
      </c>
      <c r="I12" s="21">
        <v>45.198</v>
      </c>
      <c r="J12" s="21">
        <v>72.198</v>
      </c>
      <c r="K12" s="20">
        <v>3</v>
      </c>
      <c r="L12" s="20" t="s">
        <v>20</v>
      </c>
    </row>
    <row r="13" s="2" customFormat="1" ht="20" customHeight="1" spans="1:12">
      <c r="A13" s="20">
        <v>10</v>
      </c>
      <c r="B13" s="20"/>
      <c r="C13" s="20" t="s">
        <v>36</v>
      </c>
      <c r="D13" s="20" t="s">
        <v>37</v>
      </c>
      <c r="E13" s="20" t="s">
        <v>38</v>
      </c>
      <c r="F13" s="21">
        <v>76.3</v>
      </c>
      <c r="G13" s="21">
        <f>F13*40%</f>
        <v>30.52</v>
      </c>
      <c r="H13" s="21">
        <v>72.67</v>
      </c>
      <c r="I13" s="21">
        <f>H13*60%</f>
        <v>43.602</v>
      </c>
      <c r="J13" s="21">
        <f>G13+I13</f>
        <v>74.122</v>
      </c>
      <c r="K13" s="22">
        <v>5</v>
      </c>
      <c r="L13" s="23" t="s">
        <v>20</v>
      </c>
    </row>
    <row r="14" s="2" customFormat="1" ht="20" customHeight="1" spans="1:12">
      <c r="A14" s="20">
        <v>11</v>
      </c>
      <c r="B14" s="20"/>
      <c r="C14" s="20" t="s">
        <v>36</v>
      </c>
      <c r="D14" s="20" t="s">
        <v>39</v>
      </c>
      <c r="E14" s="20" t="s">
        <v>40</v>
      </c>
      <c r="F14" s="21">
        <v>71.5</v>
      </c>
      <c r="G14" s="21">
        <f>F14*40%</f>
        <v>28.6</v>
      </c>
      <c r="H14" s="21">
        <v>78</v>
      </c>
      <c r="I14" s="21">
        <f>H14*60%</f>
        <v>46.8</v>
      </c>
      <c r="J14" s="21">
        <f>G14+I14</f>
        <v>75.4</v>
      </c>
      <c r="K14" s="22">
        <v>4</v>
      </c>
      <c r="L14" s="23" t="s">
        <v>20</v>
      </c>
    </row>
    <row r="15" s="2" customFormat="1" ht="20" customHeight="1" spans="1:12">
      <c r="A15" s="20">
        <v>12</v>
      </c>
      <c r="B15" s="20"/>
      <c r="C15" s="20" t="s">
        <v>36</v>
      </c>
      <c r="D15" s="20" t="s">
        <v>34</v>
      </c>
      <c r="E15" s="20" t="s">
        <v>41</v>
      </c>
      <c r="F15" s="21">
        <v>71.2</v>
      </c>
      <c r="G15" s="21">
        <f>F15*40%</f>
        <v>28.48</v>
      </c>
      <c r="H15" s="21">
        <v>82.33</v>
      </c>
      <c r="I15" s="21">
        <f>H15*60%</f>
        <v>49.398</v>
      </c>
      <c r="J15" s="21">
        <f>G15+I15</f>
        <v>77.878</v>
      </c>
      <c r="K15" s="22">
        <v>2</v>
      </c>
      <c r="L15" s="23" t="s">
        <v>20</v>
      </c>
    </row>
    <row r="16" s="2" customFormat="1" ht="20" customHeight="1" spans="1:12">
      <c r="A16" s="20">
        <v>13</v>
      </c>
      <c r="B16" s="20"/>
      <c r="C16" s="20" t="s">
        <v>36</v>
      </c>
      <c r="D16" s="20" t="s">
        <v>42</v>
      </c>
      <c r="E16" s="20" t="s">
        <v>43</v>
      </c>
      <c r="F16" s="21">
        <v>71.1</v>
      </c>
      <c r="G16" s="21">
        <f>F16*40%</f>
        <v>28.44</v>
      </c>
      <c r="H16" s="21">
        <v>94.67</v>
      </c>
      <c r="I16" s="21">
        <f>H16*60%</f>
        <v>56.802</v>
      </c>
      <c r="J16" s="21">
        <f>G16+I16</f>
        <v>85.242</v>
      </c>
      <c r="K16" s="22">
        <v>1</v>
      </c>
      <c r="L16" s="23" t="s">
        <v>17</v>
      </c>
    </row>
    <row r="17" s="2" customFormat="1" ht="20" customHeight="1" spans="1:12">
      <c r="A17" s="20">
        <v>14</v>
      </c>
      <c r="B17" s="20"/>
      <c r="C17" s="20" t="s">
        <v>36</v>
      </c>
      <c r="D17" s="20" t="s">
        <v>44</v>
      </c>
      <c r="E17" s="20" t="s">
        <v>45</v>
      </c>
      <c r="F17" s="21">
        <v>70.9</v>
      </c>
      <c r="G17" s="21">
        <f>F17*40%</f>
        <v>28.36</v>
      </c>
      <c r="H17" s="21">
        <v>80.67</v>
      </c>
      <c r="I17" s="21">
        <f>H17*60%</f>
        <v>48.402</v>
      </c>
      <c r="J17" s="21">
        <f>G17+I17</f>
        <v>76.762</v>
      </c>
      <c r="K17" s="22">
        <v>3</v>
      </c>
      <c r="L17" s="23" t="s">
        <v>20</v>
      </c>
    </row>
    <row r="18" s="2" customFormat="1" ht="20" customHeight="1" spans="1:12">
      <c r="A18" s="20">
        <v>15</v>
      </c>
      <c r="B18" s="20"/>
      <c r="C18" s="20" t="s">
        <v>46</v>
      </c>
      <c r="D18" s="20" t="s">
        <v>47</v>
      </c>
      <c r="E18" s="20" t="s">
        <v>48</v>
      </c>
      <c r="F18" s="21">
        <v>79.6</v>
      </c>
      <c r="G18" s="21">
        <v>31.84</v>
      </c>
      <c r="H18" s="21">
        <v>82.6666666666667</v>
      </c>
      <c r="I18" s="21">
        <v>49.6</v>
      </c>
      <c r="J18" s="21">
        <v>81.44</v>
      </c>
      <c r="K18" s="20">
        <v>4</v>
      </c>
      <c r="L18" s="20" t="s">
        <v>20</v>
      </c>
    </row>
    <row r="19" s="2" customFormat="1" ht="20" customHeight="1" spans="1:12">
      <c r="A19" s="20">
        <v>16</v>
      </c>
      <c r="B19" s="20"/>
      <c r="C19" s="20" t="s">
        <v>46</v>
      </c>
      <c r="D19" s="20" t="s">
        <v>49</v>
      </c>
      <c r="E19" s="20" t="s">
        <v>50</v>
      </c>
      <c r="F19" s="21">
        <v>79.1</v>
      </c>
      <c r="G19" s="21">
        <v>31.64</v>
      </c>
      <c r="H19" s="21">
        <v>82.6666666666667</v>
      </c>
      <c r="I19" s="21">
        <v>49.6</v>
      </c>
      <c r="J19" s="21">
        <v>81.24</v>
      </c>
      <c r="K19" s="20">
        <v>5</v>
      </c>
      <c r="L19" s="20" t="s">
        <v>20</v>
      </c>
    </row>
    <row r="20" s="2" customFormat="1" ht="20" customHeight="1" spans="1:12">
      <c r="A20" s="20">
        <v>17</v>
      </c>
      <c r="B20" s="20"/>
      <c r="C20" s="20" t="s">
        <v>46</v>
      </c>
      <c r="D20" s="20" t="s">
        <v>51</v>
      </c>
      <c r="E20" s="20" t="s">
        <v>52</v>
      </c>
      <c r="F20" s="21">
        <v>78.7</v>
      </c>
      <c r="G20" s="21">
        <v>31.48</v>
      </c>
      <c r="H20" s="21">
        <v>92.6666666666667</v>
      </c>
      <c r="I20" s="21">
        <v>55.6</v>
      </c>
      <c r="J20" s="21">
        <v>87.08</v>
      </c>
      <c r="K20" s="20">
        <v>1</v>
      </c>
      <c r="L20" s="20" t="s">
        <v>17</v>
      </c>
    </row>
    <row r="21" s="2" customFormat="1" ht="20" customHeight="1" spans="1:12">
      <c r="A21" s="20">
        <v>18</v>
      </c>
      <c r="B21" s="20"/>
      <c r="C21" s="20" t="s">
        <v>46</v>
      </c>
      <c r="D21" s="20" t="s">
        <v>53</v>
      </c>
      <c r="E21" s="20" t="s">
        <v>54</v>
      </c>
      <c r="F21" s="21">
        <v>78.5</v>
      </c>
      <c r="G21" s="21">
        <v>31.4</v>
      </c>
      <c r="H21" s="21">
        <v>85.6666666666667</v>
      </c>
      <c r="I21" s="21">
        <v>51.4</v>
      </c>
      <c r="J21" s="21">
        <v>82.8</v>
      </c>
      <c r="K21" s="20">
        <v>2</v>
      </c>
      <c r="L21" s="20" t="s">
        <v>20</v>
      </c>
    </row>
    <row r="22" s="2" customFormat="1" ht="20" customHeight="1" spans="1:12">
      <c r="A22" s="20">
        <v>19</v>
      </c>
      <c r="B22" s="20"/>
      <c r="C22" s="20" t="s">
        <v>46</v>
      </c>
      <c r="D22" s="20" t="s">
        <v>55</v>
      </c>
      <c r="E22" s="20" t="s">
        <v>56</v>
      </c>
      <c r="F22" s="21">
        <v>77.3</v>
      </c>
      <c r="G22" s="21">
        <v>30.92</v>
      </c>
      <c r="H22" s="21">
        <v>84.3333333333333</v>
      </c>
      <c r="I22" s="21">
        <v>50.6</v>
      </c>
      <c r="J22" s="21">
        <v>81.52</v>
      </c>
      <c r="K22" s="20">
        <v>3</v>
      </c>
      <c r="L22" s="20" t="s">
        <v>20</v>
      </c>
    </row>
    <row r="23" s="2" customFormat="1" ht="20" customHeight="1" spans="1:12">
      <c r="A23" s="20">
        <v>20</v>
      </c>
      <c r="B23" s="20"/>
      <c r="C23" s="20" t="s">
        <v>46</v>
      </c>
      <c r="D23" s="20" t="s">
        <v>57</v>
      </c>
      <c r="E23" s="20" t="s">
        <v>58</v>
      </c>
      <c r="F23" s="21">
        <v>77.1</v>
      </c>
      <c r="G23" s="21">
        <v>30.84</v>
      </c>
      <c r="H23" s="21">
        <v>77</v>
      </c>
      <c r="I23" s="21">
        <v>46.2</v>
      </c>
      <c r="J23" s="21">
        <v>77.04</v>
      </c>
      <c r="K23" s="20">
        <v>6</v>
      </c>
      <c r="L23" s="20" t="s">
        <v>20</v>
      </c>
    </row>
    <row r="24" s="2" customFormat="1" ht="20" customHeight="1" spans="1:12">
      <c r="A24" s="20">
        <v>21</v>
      </c>
      <c r="B24" s="20"/>
      <c r="C24" s="20" t="s">
        <v>59</v>
      </c>
      <c r="D24" s="20" t="s">
        <v>60</v>
      </c>
      <c r="E24" s="20" t="s">
        <v>61</v>
      </c>
      <c r="F24" s="21">
        <v>78.9</v>
      </c>
      <c r="G24" s="21">
        <f t="shared" ref="G24:G29" si="0">F24*40%</f>
        <v>31.56</v>
      </c>
      <c r="H24" s="21">
        <v>75.67</v>
      </c>
      <c r="I24" s="21">
        <f t="shared" ref="I24:I29" si="1">H24*60%</f>
        <v>45.402</v>
      </c>
      <c r="J24" s="21">
        <f t="shared" ref="J24:J29" si="2">G24+I24</f>
        <v>76.962</v>
      </c>
      <c r="K24" s="20">
        <v>2</v>
      </c>
      <c r="L24" s="20" t="s">
        <v>20</v>
      </c>
    </row>
    <row r="25" s="2" customFormat="1" ht="20" customHeight="1" spans="1:12">
      <c r="A25" s="20">
        <v>22</v>
      </c>
      <c r="B25" s="20"/>
      <c r="C25" s="20" t="s">
        <v>59</v>
      </c>
      <c r="D25" s="20" t="s">
        <v>62</v>
      </c>
      <c r="E25" s="20" t="s">
        <v>63</v>
      </c>
      <c r="F25" s="21">
        <v>73.3</v>
      </c>
      <c r="G25" s="21">
        <f t="shared" si="0"/>
        <v>29.32</v>
      </c>
      <c r="H25" s="21">
        <v>78.67</v>
      </c>
      <c r="I25" s="21">
        <f t="shared" si="1"/>
        <v>47.202</v>
      </c>
      <c r="J25" s="21">
        <f t="shared" si="2"/>
        <v>76.522</v>
      </c>
      <c r="K25" s="20">
        <v>3</v>
      </c>
      <c r="L25" s="20" t="s">
        <v>20</v>
      </c>
    </row>
    <row r="26" s="2" customFormat="1" ht="20" customHeight="1" spans="1:12">
      <c r="A26" s="20">
        <v>23</v>
      </c>
      <c r="B26" s="20"/>
      <c r="C26" s="20" t="s">
        <v>59</v>
      </c>
      <c r="D26" s="20" t="s">
        <v>64</v>
      </c>
      <c r="E26" s="20" t="s">
        <v>65</v>
      </c>
      <c r="F26" s="21">
        <v>70.7</v>
      </c>
      <c r="G26" s="21">
        <f t="shared" si="0"/>
        <v>28.28</v>
      </c>
      <c r="H26" s="21">
        <v>94.33</v>
      </c>
      <c r="I26" s="21">
        <f t="shared" si="1"/>
        <v>56.598</v>
      </c>
      <c r="J26" s="21">
        <f t="shared" si="2"/>
        <v>84.878</v>
      </c>
      <c r="K26" s="20">
        <v>1</v>
      </c>
      <c r="L26" s="20" t="s">
        <v>17</v>
      </c>
    </row>
    <row r="27" s="2" customFormat="1" ht="20" customHeight="1" spans="1:12">
      <c r="A27" s="20">
        <v>24</v>
      </c>
      <c r="B27" s="20"/>
      <c r="C27" s="20" t="s">
        <v>59</v>
      </c>
      <c r="D27" s="20" t="s">
        <v>66</v>
      </c>
      <c r="E27" s="20" t="s">
        <v>67</v>
      </c>
      <c r="F27" s="21">
        <v>70.2</v>
      </c>
      <c r="G27" s="21">
        <f t="shared" si="0"/>
        <v>28.08</v>
      </c>
      <c r="H27" s="21">
        <v>78.33</v>
      </c>
      <c r="I27" s="21">
        <f t="shared" si="1"/>
        <v>46.998</v>
      </c>
      <c r="J27" s="21">
        <f t="shared" si="2"/>
        <v>75.078</v>
      </c>
      <c r="K27" s="20">
        <v>5</v>
      </c>
      <c r="L27" s="20" t="s">
        <v>20</v>
      </c>
    </row>
    <row r="28" s="2" customFormat="1" ht="20" customHeight="1" spans="1:12">
      <c r="A28" s="20">
        <v>25</v>
      </c>
      <c r="B28" s="20"/>
      <c r="C28" s="20" t="s">
        <v>59</v>
      </c>
      <c r="D28" s="20" t="s">
        <v>68</v>
      </c>
      <c r="E28" s="20" t="s">
        <v>69</v>
      </c>
      <c r="F28" s="21">
        <v>69.7</v>
      </c>
      <c r="G28" s="21">
        <f t="shared" si="0"/>
        <v>27.88</v>
      </c>
      <c r="H28" s="21">
        <v>73</v>
      </c>
      <c r="I28" s="21">
        <f t="shared" si="1"/>
        <v>43.8</v>
      </c>
      <c r="J28" s="21">
        <f t="shared" si="2"/>
        <v>71.68</v>
      </c>
      <c r="K28" s="20">
        <v>6</v>
      </c>
      <c r="L28" s="20" t="s">
        <v>20</v>
      </c>
    </row>
    <row r="29" s="2" customFormat="1" ht="20" customHeight="1" spans="1:12">
      <c r="A29" s="20">
        <v>26</v>
      </c>
      <c r="B29" s="20"/>
      <c r="C29" s="20" t="s">
        <v>59</v>
      </c>
      <c r="D29" s="20" t="s">
        <v>70</v>
      </c>
      <c r="E29" s="20" t="s">
        <v>71</v>
      </c>
      <c r="F29" s="21">
        <v>69.4</v>
      </c>
      <c r="G29" s="21">
        <f t="shared" si="0"/>
        <v>27.76</v>
      </c>
      <c r="H29" s="21">
        <v>79</v>
      </c>
      <c r="I29" s="21">
        <f t="shared" si="1"/>
        <v>47.4</v>
      </c>
      <c r="J29" s="21">
        <f t="shared" si="2"/>
        <v>75.16</v>
      </c>
      <c r="K29" s="20">
        <v>4</v>
      </c>
      <c r="L29" s="20" t="s">
        <v>20</v>
      </c>
    </row>
    <row r="30" s="2" customFormat="1" ht="20" customHeight="1" spans="1:12">
      <c r="A30" s="20">
        <v>27</v>
      </c>
      <c r="B30" s="20"/>
      <c r="C30" s="20" t="s">
        <v>72</v>
      </c>
      <c r="D30" s="20" t="s">
        <v>73</v>
      </c>
      <c r="E30" s="20" t="s">
        <v>74</v>
      </c>
      <c r="F30" s="21">
        <v>75.1</v>
      </c>
      <c r="G30" s="21">
        <v>30.04</v>
      </c>
      <c r="H30" s="21">
        <v>71.33</v>
      </c>
      <c r="I30" s="21">
        <v>42.798</v>
      </c>
      <c r="J30" s="21">
        <v>72.838</v>
      </c>
      <c r="K30" s="20">
        <v>4</v>
      </c>
      <c r="L30" s="20" t="s">
        <v>20</v>
      </c>
    </row>
    <row r="31" s="2" customFormat="1" ht="20" customHeight="1" spans="1:12">
      <c r="A31" s="20">
        <v>28</v>
      </c>
      <c r="B31" s="20"/>
      <c r="C31" s="20" t="s">
        <v>72</v>
      </c>
      <c r="D31" s="20" t="s">
        <v>75</v>
      </c>
      <c r="E31" s="20" t="s">
        <v>76</v>
      </c>
      <c r="F31" s="21">
        <v>74.9</v>
      </c>
      <c r="G31" s="21">
        <v>29.96</v>
      </c>
      <c r="H31" s="21">
        <v>89</v>
      </c>
      <c r="I31" s="21">
        <v>53.4</v>
      </c>
      <c r="J31" s="21">
        <v>83.36</v>
      </c>
      <c r="K31" s="20">
        <v>1</v>
      </c>
      <c r="L31" s="20" t="s">
        <v>17</v>
      </c>
    </row>
    <row r="32" s="2" customFormat="1" ht="20" customHeight="1" spans="1:12">
      <c r="A32" s="20">
        <v>29</v>
      </c>
      <c r="B32" s="20"/>
      <c r="C32" s="20" t="s">
        <v>72</v>
      </c>
      <c r="D32" s="20" t="s">
        <v>77</v>
      </c>
      <c r="E32" s="20" t="s">
        <v>78</v>
      </c>
      <c r="F32" s="21">
        <v>74.7</v>
      </c>
      <c r="G32" s="21">
        <v>29.88</v>
      </c>
      <c r="H32" s="21">
        <v>81.67</v>
      </c>
      <c r="I32" s="21">
        <v>49.002</v>
      </c>
      <c r="J32" s="21">
        <v>78.882</v>
      </c>
      <c r="K32" s="20">
        <v>2</v>
      </c>
      <c r="L32" s="20" t="s">
        <v>20</v>
      </c>
    </row>
    <row r="33" s="2" customFormat="1" ht="20" customHeight="1" spans="1:12">
      <c r="A33" s="20">
        <v>30</v>
      </c>
      <c r="B33" s="20"/>
      <c r="C33" s="20" t="s">
        <v>72</v>
      </c>
      <c r="D33" s="20" t="s">
        <v>79</v>
      </c>
      <c r="E33" s="20" t="s">
        <v>80</v>
      </c>
      <c r="F33" s="21">
        <v>74.4</v>
      </c>
      <c r="G33" s="21">
        <v>29.76</v>
      </c>
      <c r="H33" s="21">
        <v>72.33</v>
      </c>
      <c r="I33" s="21">
        <v>43.398</v>
      </c>
      <c r="J33" s="21">
        <v>73.158</v>
      </c>
      <c r="K33" s="20">
        <v>3</v>
      </c>
      <c r="L33" s="20" t="s">
        <v>20</v>
      </c>
    </row>
    <row r="34" s="2" customFormat="1" ht="20" customHeight="1" spans="1:12">
      <c r="A34" s="20">
        <v>31</v>
      </c>
      <c r="B34" s="20"/>
      <c r="C34" s="20" t="s">
        <v>72</v>
      </c>
      <c r="D34" s="20" t="s">
        <v>81</v>
      </c>
      <c r="E34" s="20" t="s">
        <v>82</v>
      </c>
      <c r="F34" s="21">
        <v>73.6</v>
      </c>
      <c r="G34" s="21">
        <v>29.44</v>
      </c>
      <c r="H34" s="21">
        <v>67.67</v>
      </c>
      <c r="I34" s="21">
        <v>40.602</v>
      </c>
      <c r="J34" s="21">
        <v>70.042</v>
      </c>
      <c r="K34" s="20">
        <v>5</v>
      </c>
      <c r="L34" s="20" t="s">
        <v>20</v>
      </c>
    </row>
    <row r="35" s="2" customFormat="1" ht="20" customHeight="1" spans="1:12">
      <c r="A35" s="20">
        <v>32</v>
      </c>
      <c r="B35" s="20"/>
      <c r="C35" s="20" t="s">
        <v>72</v>
      </c>
      <c r="D35" s="20" t="s">
        <v>83</v>
      </c>
      <c r="E35" s="20" t="s">
        <v>84</v>
      </c>
      <c r="F35" s="21">
        <v>72.7</v>
      </c>
      <c r="G35" s="21">
        <v>29.08</v>
      </c>
      <c r="H35" s="21">
        <v>66.67</v>
      </c>
      <c r="I35" s="21">
        <v>40.002</v>
      </c>
      <c r="J35" s="21">
        <v>69.082</v>
      </c>
      <c r="K35" s="20">
        <v>6</v>
      </c>
      <c r="L35" s="20" t="s">
        <v>20</v>
      </c>
    </row>
    <row r="36" s="2" customFormat="1" ht="20" customHeight="1" spans="1:12">
      <c r="A36" s="20">
        <v>33</v>
      </c>
      <c r="B36" s="20"/>
      <c r="C36" s="20" t="s">
        <v>85</v>
      </c>
      <c r="D36" s="20" t="s">
        <v>86</v>
      </c>
      <c r="E36" s="20" t="s">
        <v>87</v>
      </c>
      <c r="F36" s="21">
        <v>83.5</v>
      </c>
      <c r="G36" s="21">
        <v>33.4</v>
      </c>
      <c r="H36" s="21">
        <v>80.3333333333333</v>
      </c>
      <c r="I36" s="21">
        <v>48.2</v>
      </c>
      <c r="J36" s="21">
        <v>81.6</v>
      </c>
      <c r="K36" s="20">
        <v>2</v>
      </c>
      <c r="L36" s="20" t="s">
        <v>20</v>
      </c>
    </row>
    <row r="37" s="2" customFormat="1" ht="20" customHeight="1" spans="1:12">
      <c r="A37" s="20">
        <v>34</v>
      </c>
      <c r="B37" s="20"/>
      <c r="C37" s="20" t="s">
        <v>85</v>
      </c>
      <c r="D37" s="20" t="s">
        <v>88</v>
      </c>
      <c r="E37" s="20" t="s">
        <v>89</v>
      </c>
      <c r="F37" s="21">
        <v>83.1</v>
      </c>
      <c r="G37" s="21">
        <v>33.24</v>
      </c>
      <c r="H37" s="21">
        <v>91.3333333333333</v>
      </c>
      <c r="I37" s="21">
        <v>54.8</v>
      </c>
      <c r="J37" s="21">
        <v>88.04</v>
      </c>
      <c r="K37" s="20">
        <v>1</v>
      </c>
      <c r="L37" s="20" t="s">
        <v>17</v>
      </c>
    </row>
    <row r="38" s="2" customFormat="1" ht="20" customHeight="1" spans="1:12">
      <c r="A38" s="20">
        <v>35</v>
      </c>
      <c r="B38" s="20"/>
      <c r="C38" s="20" t="s">
        <v>85</v>
      </c>
      <c r="D38" s="20" t="s">
        <v>90</v>
      </c>
      <c r="E38" s="20" t="s">
        <v>91</v>
      </c>
      <c r="F38" s="21">
        <v>80.1</v>
      </c>
      <c r="G38" s="21">
        <v>32.04</v>
      </c>
      <c r="H38" s="21">
        <v>78.3333333333333</v>
      </c>
      <c r="I38" s="21">
        <v>47</v>
      </c>
      <c r="J38" s="21">
        <v>79.04</v>
      </c>
      <c r="K38" s="20">
        <v>5</v>
      </c>
      <c r="L38" s="20" t="s">
        <v>20</v>
      </c>
    </row>
    <row r="39" s="2" customFormat="1" ht="20" customHeight="1" spans="1:12">
      <c r="A39" s="20">
        <v>36</v>
      </c>
      <c r="B39" s="20"/>
      <c r="C39" s="20" t="s">
        <v>85</v>
      </c>
      <c r="D39" s="20" t="s">
        <v>92</v>
      </c>
      <c r="E39" s="20" t="s">
        <v>93</v>
      </c>
      <c r="F39" s="21">
        <v>79</v>
      </c>
      <c r="G39" s="21">
        <v>31.6</v>
      </c>
      <c r="H39" s="21">
        <v>83</v>
      </c>
      <c r="I39" s="21">
        <v>49.8</v>
      </c>
      <c r="J39" s="21">
        <v>81.4</v>
      </c>
      <c r="K39" s="20">
        <v>3</v>
      </c>
      <c r="L39" s="20" t="s">
        <v>20</v>
      </c>
    </row>
    <row r="40" s="2" customFormat="1" ht="20" customHeight="1" spans="1:12">
      <c r="A40" s="20">
        <v>37</v>
      </c>
      <c r="B40" s="20"/>
      <c r="C40" s="20" t="s">
        <v>85</v>
      </c>
      <c r="D40" s="20" t="s">
        <v>44</v>
      </c>
      <c r="E40" s="20" t="s">
        <v>94</v>
      </c>
      <c r="F40" s="21">
        <v>76.9</v>
      </c>
      <c r="G40" s="21">
        <v>30.76</v>
      </c>
      <c r="H40" s="21">
        <v>82.6666666666667</v>
      </c>
      <c r="I40" s="21">
        <v>49.6</v>
      </c>
      <c r="J40" s="21">
        <v>80.36</v>
      </c>
      <c r="K40" s="20">
        <v>4</v>
      </c>
      <c r="L40" s="20" t="s">
        <v>20</v>
      </c>
    </row>
    <row r="41" s="2" customFormat="1" ht="20" customHeight="1" spans="1:12">
      <c r="A41" s="20">
        <v>38</v>
      </c>
      <c r="B41" s="20"/>
      <c r="C41" s="20" t="s">
        <v>85</v>
      </c>
      <c r="D41" s="20" t="s">
        <v>95</v>
      </c>
      <c r="E41" s="20" t="s">
        <v>96</v>
      </c>
      <c r="F41" s="21">
        <v>76.1</v>
      </c>
      <c r="G41" s="21">
        <v>30.44</v>
      </c>
      <c r="H41" s="21">
        <v>79.6666666666667</v>
      </c>
      <c r="I41" s="21">
        <v>47.8</v>
      </c>
      <c r="J41" s="21">
        <v>78.24</v>
      </c>
      <c r="K41" s="20">
        <v>6</v>
      </c>
      <c r="L41" s="20" t="s">
        <v>20</v>
      </c>
    </row>
    <row r="42" s="2" customFormat="1" ht="20" customHeight="1" spans="1:12">
      <c r="A42" s="20">
        <v>39</v>
      </c>
      <c r="B42" s="20" t="s">
        <v>97</v>
      </c>
      <c r="C42" s="20" t="s">
        <v>98</v>
      </c>
      <c r="D42" s="20" t="s">
        <v>44</v>
      </c>
      <c r="E42" s="20" t="s">
        <v>99</v>
      </c>
      <c r="F42" s="21">
        <v>93</v>
      </c>
      <c r="G42" s="21">
        <v>18.6</v>
      </c>
      <c r="H42" s="21">
        <v>88.67</v>
      </c>
      <c r="I42" s="21">
        <v>70.93</v>
      </c>
      <c r="J42" s="23">
        <v>89.53</v>
      </c>
      <c r="K42" s="20">
        <v>1</v>
      </c>
      <c r="L42" s="20" t="s">
        <v>17</v>
      </c>
    </row>
    <row r="43" s="2" customFormat="1" ht="20" customHeight="1" spans="1:12">
      <c r="A43" s="20">
        <v>40</v>
      </c>
      <c r="B43" s="20"/>
      <c r="C43" s="20" t="s">
        <v>98</v>
      </c>
      <c r="D43" s="20" t="s">
        <v>100</v>
      </c>
      <c r="E43" s="20" t="s">
        <v>101</v>
      </c>
      <c r="F43" s="21">
        <v>88</v>
      </c>
      <c r="G43" s="21">
        <v>17.6</v>
      </c>
      <c r="H43" s="21">
        <v>83</v>
      </c>
      <c r="I43" s="21">
        <v>66.4</v>
      </c>
      <c r="J43" s="23">
        <v>84</v>
      </c>
      <c r="K43" s="20">
        <v>2</v>
      </c>
      <c r="L43" s="20" t="s">
        <v>20</v>
      </c>
    </row>
    <row r="44" s="2" customFormat="1" ht="20" customHeight="1" spans="1:12">
      <c r="A44" s="20">
        <v>41</v>
      </c>
      <c r="B44" s="20"/>
      <c r="C44" s="20" t="s">
        <v>98</v>
      </c>
      <c r="D44" s="20" t="s">
        <v>102</v>
      </c>
      <c r="E44" s="20" t="s">
        <v>103</v>
      </c>
      <c r="F44" s="21">
        <v>85</v>
      </c>
      <c r="G44" s="21">
        <v>17</v>
      </c>
      <c r="H44" s="21">
        <v>70.67</v>
      </c>
      <c r="I44" s="21">
        <v>56.53</v>
      </c>
      <c r="J44" s="23">
        <v>73.53</v>
      </c>
      <c r="K44" s="20">
        <v>4</v>
      </c>
      <c r="L44" s="20" t="s">
        <v>20</v>
      </c>
    </row>
    <row r="45" s="2" customFormat="1" ht="20" customHeight="1" spans="1:12">
      <c r="A45" s="20">
        <v>42</v>
      </c>
      <c r="B45" s="20"/>
      <c r="C45" s="20" t="s">
        <v>98</v>
      </c>
      <c r="D45" s="20" t="s">
        <v>104</v>
      </c>
      <c r="E45" s="20" t="s">
        <v>105</v>
      </c>
      <c r="F45" s="21">
        <v>83</v>
      </c>
      <c r="G45" s="21">
        <v>16.6</v>
      </c>
      <c r="H45" s="21">
        <v>77.67</v>
      </c>
      <c r="I45" s="21">
        <v>62.13</v>
      </c>
      <c r="J45" s="23">
        <v>78.73</v>
      </c>
      <c r="K45" s="20">
        <v>3</v>
      </c>
      <c r="L45" s="20" t="s">
        <v>20</v>
      </c>
    </row>
    <row r="46" s="2" customFormat="1" ht="20" customHeight="1" spans="1:12">
      <c r="A46" s="20">
        <v>43</v>
      </c>
      <c r="B46" s="20"/>
      <c r="C46" s="20" t="s">
        <v>98</v>
      </c>
      <c r="D46" s="20" t="s">
        <v>106</v>
      </c>
      <c r="E46" s="20" t="s">
        <v>107</v>
      </c>
      <c r="F46" s="21">
        <v>56</v>
      </c>
      <c r="G46" s="21">
        <v>11.2</v>
      </c>
      <c r="H46" s="21">
        <v>72.67</v>
      </c>
      <c r="I46" s="21">
        <v>58.13</v>
      </c>
      <c r="J46" s="23">
        <v>69.33</v>
      </c>
      <c r="K46" s="20">
        <v>5</v>
      </c>
      <c r="L46" s="20" t="s">
        <v>20</v>
      </c>
    </row>
    <row r="47" s="2" customFormat="1" ht="20" customHeight="1" spans="1:12">
      <c r="A47" s="20">
        <v>44</v>
      </c>
      <c r="B47" s="20"/>
      <c r="C47" s="20" t="s">
        <v>108</v>
      </c>
      <c r="D47" s="20" t="s">
        <v>109</v>
      </c>
      <c r="E47" s="20" t="s">
        <v>110</v>
      </c>
      <c r="F47" s="21">
        <v>98</v>
      </c>
      <c r="G47" s="21">
        <f t="shared" ref="G47:G52" si="3">F47*20%</f>
        <v>19.6</v>
      </c>
      <c r="H47" s="21">
        <v>84</v>
      </c>
      <c r="I47" s="21">
        <f t="shared" ref="I47:I52" si="4">H47*80%</f>
        <v>67.2</v>
      </c>
      <c r="J47" s="21">
        <f t="shared" ref="J47:J52" si="5">G47+I47</f>
        <v>86.8</v>
      </c>
      <c r="K47" s="20">
        <v>2</v>
      </c>
      <c r="L47" s="20" t="s">
        <v>20</v>
      </c>
    </row>
    <row r="48" s="2" customFormat="1" ht="20" customHeight="1" spans="1:12">
      <c r="A48" s="20">
        <v>45</v>
      </c>
      <c r="B48" s="20"/>
      <c r="C48" s="20" t="s">
        <v>108</v>
      </c>
      <c r="D48" s="20" t="s">
        <v>111</v>
      </c>
      <c r="E48" s="20" t="s">
        <v>112</v>
      </c>
      <c r="F48" s="21">
        <v>97</v>
      </c>
      <c r="G48" s="21">
        <f t="shared" si="3"/>
        <v>19.4</v>
      </c>
      <c r="H48" s="21">
        <v>74.33</v>
      </c>
      <c r="I48" s="21">
        <v>59.47</v>
      </c>
      <c r="J48" s="21">
        <f t="shared" si="5"/>
        <v>78.87</v>
      </c>
      <c r="K48" s="20">
        <v>4</v>
      </c>
      <c r="L48" s="20" t="s">
        <v>20</v>
      </c>
    </row>
    <row r="49" s="2" customFormat="1" ht="20" customHeight="1" spans="1:12">
      <c r="A49" s="20">
        <v>46</v>
      </c>
      <c r="B49" s="20"/>
      <c r="C49" s="20" t="s">
        <v>108</v>
      </c>
      <c r="D49" s="20" t="s">
        <v>113</v>
      </c>
      <c r="E49" s="20" t="s">
        <v>114</v>
      </c>
      <c r="F49" s="21">
        <v>94</v>
      </c>
      <c r="G49" s="21">
        <f t="shared" si="3"/>
        <v>18.8</v>
      </c>
      <c r="H49" s="21">
        <v>94</v>
      </c>
      <c r="I49" s="21">
        <f t="shared" si="4"/>
        <v>75.2</v>
      </c>
      <c r="J49" s="21">
        <f t="shared" si="5"/>
        <v>94</v>
      </c>
      <c r="K49" s="20">
        <v>1</v>
      </c>
      <c r="L49" s="20" t="s">
        <v>17</v>
      </c>
    </row>
    <row r="50" s="2" customFormat="1" ht="20" customHeight="1" spans="1:12">
      <c r="A50" s="20">
        <v>47</v>
      </c>
      <c r="B50" s="20"/>
      <c r="C50" s="20" t="s">
        <v>108</v>
      </c>
      <c r="D50" s="20" t="s">
        <v>115</v>
      </c>
      <c r="E50" s="20" t="s">
        <v>116</v>
      </c>
      <c r="F50" s="21">
        <v>83</v>
      </c>
      <c r="G50" s="21">
        <f t="shared" si="3"/>
        <v>16.6</v>
      </c>
      <c r="H50" s="21">
        <v>80.33</v>
      </c>
      <c r="I50" s="21">
        <v>64.27</v>
      </c>
      <c r="J50" s="21">
        <f t="shared" si="5"/>
        <v>80.87</v>
      </c>
      <c r="K50" s="20">
        <v>3</v>
      </c>
      <c r="L50" s="20" t="s">
        <v>20</v>
      </c>
    </row>
    <row r="51" s="2" customFormat="1" ht="20" customHeight="1" spans="1:12">
      <c r="A51" s="20">
        <v>48</v>
      </c>
      <c r="B51" s="20"/>
      <c r="C51" s="20" t="s">
        <v>108</v>
      </c>
      <c r="D51" s="20" t="s">
        <v>117</v>
      </c>
      <c r="E51" s="20" t="s">
        <v>118</v>
      </c>
      <c r="F51" s="21">
        <v>63</v>
      </c>
      <c r="G51" s="21">
        <f t="shared" si="3"/>
        <v>12.6</v>
      </c>
      <c r="H51" s="21">
        <v>79</v>
      </c>
      <c r="I51" s="21">
        <f t="shared" si="4"/>
        <v>63.2</v>
      </c>
      <c r="J51" s="21">
        <f t="shared" si="5"/>
        <v>75.8</v>
      </c>
      <c r="K51" s="20">
        <v>5</v>
      </c>
      <c r="L51" s="20" t="s">
        <v>20</v>
      </c>
    </row>
    <row r="52" s="2" customFormat="1" ht="20" customHeight="1" spans="1:12">
      <c r="A52" s="20">
        <v>49</v>
      </c>
      <c r="B52" s="20"/>
      <c r="C52" s="20" t="s">
        <v>108</v>
      </c>
      <c r="D52" s="20" t="s">
        <v>83</v>
      </c>
      <c r="E52" s="20" t="s">
        <v>119</v>
      </c>
      <c r="F52" s="21">
        <v>60</v>
      </c>
      <c r="G52" s="21">
        <f t="shared" si="3"/>
        <v>12</v>
      </c>
      <c r="H52" s="21">
        <v>66.33</v>
      </c>
      <c r="I52" s="21">
        <v>53.07</v>
      </c>
      <c r="J52" s="21">
        <v>65.07</v>
      </c>
      <c r="K52" s="20">
        <v>6</v>
      </c>
      <c r="L52" s="20" t="s">
        <v>20</v>
      </c>
    </row>
    <row r="53" s="2" customFormat="1" ht="20" customHeight="1" spans="1:12">
      <c r="A53" s="20">
        <v>50</v>
      </c>
      <c r="B53" s="20"/>
      <c r="C53" s="20" t="s">
        <v>120</v>
      </c>
      <c r="D53" s="20" t="s">
        <v>121</v>
      </c>
      <c r="E53" s="20" t="s">
        <v>122</v>
      </c>
      <c r="F53" s="21">
        <v>87</v>
      </c>
      <c r="G53" s="21">
        <v>17.4</v>
      </c>
      <c r="H53" s="21">
        <v>87.33</v>
      </c>
      <c r="I53" s="21">
        <v>69.87</v>
      </c>
      <c r="J53" s="21">
        <v>87.27</v>
      </c>
      <c r="K53" s="20">
        <v>1</v>
      </c>
      <c r="L53" s="20" t="s">
        <v>17</v>
      </c>
    </row>
    <row r="54" s="2" customFormat="1" ht="20" customHeight="1" spans="1:12">
      <c r="A54" s="20">
        <v>51</v>
      </c>
      <c r="B54" s="20"/>
      <c r="C54" s="20" t="s">
        <v>120</v>
      </c>
      <c r="D54" s="20" t="s">
        <v>123</v>
      </c>
      <c r="E54" s="20" t="s">
        <v>124</v>
      </c>
      <c r="F54" s="21">
        <v>85</v>
      </c>
      <c r="G54" s="21">
        <v>17</v>
      </c>
      <c r="H54" s="21">
        <v>68.33</v>
      </c>
      <c r="I54" s="21">
        <v>54.67</v>
      </c>
      <c r="J54" s="21">
        <v>71.674</v>
      </c>
      <c r="K54" s="20">
        <v>3</v>
      </c>
      <c r="L54" s="20" t="s">
        <v>20</v>
      </c>
    </row>
    <row r="55" s="2" customFormat="1" ht="20" customHeight="1" spans="1:12">
      <c r="A55" s="20">
        <v>52</v>
      </c>
      <c r="B55" s="20"/>
      <c r="C55" s="20" t="s">
        <v>120</v>
      </c>
      <c r="D55" s="20" t="s">
        <v>34</v>
      </c>
      <c r="E55" s="20" t="s">
        <v>125</v>
      </c>
      <c r="F55" s="21">
        <v>83</v>
      </c>
      <c r="G55" s="21">
        <v>16.6</v>
      </c>
      <c r="H55" s="21">
        <v>82</v>
      </c>
      <c r="I55" s="21">
        <v>65.6</v>
      </c>
      <c r="J55" s="21">
        <v>82.2</v>
      </c>
      <c r="K55" s="20">
        <v>2</v>
      </c>
      <c r="L55" s="20" t="s">
        <v>20</v>
      </c>
    </row>
    <row r="56" s="2" customFormat="1" ht="20" customHeight="1" spans="1:12">
      <c r="A56" s="20">
        <v>53</v>
      </c>
      <c r="B56" s="20"/>
      <c r="C56" s="20" t="s">
        <v>120</v>
      </c>
      <c r="D56" s="20" t="s">
        <v>126</v>
      </c>
      <c r="E56" s="20" t="s">
        <v>127</v>
      </c>
      <c r="F56" s="21">
        <v>81</v>
      </c>
      <c r="G56" s="21">
        <v>16.2</v>
      </c>
      <c r="H56" s="21">
        <v>67.67</v>
      </c>
      <c r="I56" s="21">
        <v>54.13</v>
      </c>
      <c r="J56" s="21">
        <v>70.33</v>
      </c>
      <c r="K56" s="20">
        <v>4</v>
      </c>
      <c r="L56" s="20" t="s">
        <v>20</v>
      </c>
    </row>
    <row r="57" s="2" customFormat="1" ht="20" customHeight="1" spans="1:12">
      <c r="A57" s="20">
        <v>54</v>
      </c>
      <c r="B57" s="20"/>
      <c r="C57" s="20" t="s">
        <v>120</v>
      </c>
      <c r="D57" s="20" t="s">
        <v>128</v>
      </c>
      <c r="E57" s="20" t="s">
        <v>129</v>
      </c>
      <c r="F57" s="21">
        <v>63</v>
      </c>
      <c r="G57" s="21">
        <v>12.6</v>
      </c>
      <c r="H57" s="21">
        <v>70.67</v>
      </c>
      <c r="I57" s="21">
        <v>56.53</v>
      </c>
      <c r="J57" s="21">
        <v>69.13</v>
      </c>
      <c r="K57" s="20">
        <v>5</v>
      </c>
      <c r="L57" s="20" t="s">
        <v>20</v>
      </c>
    </row>
    <row r="58" s="2" customFormat="1" ht="20" customHeight="1" spans="1:12">
      <c r="A58" s="20">
        <v>55</v>
      </c>
      <c r="B58" s="20"/>
      <c r="C58" s="20" t="s">
        <v>130</v>
      </c>
      <c r="D58" s="20" t="s">
        <v>131</v>
      </c>
      <c r="E58" s="20" t="s">
        <v>132</v>
      </c>
      <c r="F58" s="24">
        <v>87</v>
      </c>
      <c r="G58" s="21">
        <f>F58*0.2</f>
        <v>17.4</v>
      </c>
      <c r="H58" s="24">
        <v>92.6666666666667</v>
      </c>
      <c r="I58" s="21">
        <f>H58*0.8</f>
        <v>74.1333333333334</v>
      </c>
      <c r="J58" s="21">
        <f>I58+G58</f>
        <v>91.5333333333334</v>
      </c>
      <c r="K58" s="20">
        <v>1</v>
      </c>
      <c r="L58" s="20" t="s">
        <v>17</v>
      </c>
    </row>
    <row r="59" s="2" customFormat="1" ht="20" customHeight="1" spans="1:12">
      <c r="A59" s="20">
        <v>56</v>
      </c>
      <c r="B59" s="20"/>
      <c r="C59" s="20" t="s">
        <v>130</v>
      </c>
      <c r="D59" s="20" t="s">
        <v>133</v>
      </c>
      <c r="E59" s="20" t="s">
        <v>134</v>
      </c>
      <c r="F59" s="24">
        <v>79</v>
      </c>
      <c r="G59" s="21">
        <f>F59*0.2</f>
        <v>15.8</v>
      </c>
      <c r="H59" s="24">
        <v>83.3333333333333</v>
      </c>
      <c r="I59" s="21">
        <f>H59*0.8</f>
        <v>66.6666666666666</v>
      </c>
      <c r="J59" s="21">
        <f>I59+G59</f>
        <v>82.4666666666666</v>
      </c>
      <c r="K59" s="20">
        <v>3</v>
      </c>
      <c r="L59" s="20" t="s">
        <v>20</v>
      </c>
    </row>
    <row r="60" s="2" customFormat="1" ht="20" customHeight="1" spans="1:12">
      <c r="A60" s="20">
        <v>57</v>
      </c>
      <c r="B60" s="20"/>
      <c r="C60" s="20" t="s">
        <v>130</v>
      </c>
      <c r="D60" s="20" t="s">
        <v>135</v>
      </c>
      <c r="E60" s="20" t="s">
        <v>136</v>
      </c>
      <c r="F60" s="24">
        <v>78</v>
      </c>
      <c r="G60" s="21">
        <f>F60*0.2</f>
        <v>15.6</v>
      </c>
      <c r="H60" s="24">
        <v>84.3333333333333</v>
      </c>
      <c r="I60" s="21">
        <f>H60*0.8</f>
        <v>67.4666666666666</v>
      </c>
      <c r="J60" s="21">
        <f>I60+G60</f>
        <v>83.0666666666666</v>
      </c>
      <c r="K60" s="20">
        <v>2</v>
      </c>
      <c r="L60" s="20" t="s">
        <v>20</v>
      </c>
    </row>
    <row r="61" s="2" customFormat="1" ht="20" customHeight="1" spans="1:12">
      <c r="A61" s="20">
        <v>58</v>
      </c>
      <c r="B61" s="20"/>
      <c r="C61" s="20" t="s">
        <v>130</v>
      </c>
      <c r="D61" s="20" t="s">
        <v>137</v>
      </c>
      <c r="E61" s="20" t="s">
        <v>138</v>
      </c>
      <c r="F61" s="24">
        <v>78</v>
      </c>
      <c r="G61" s="21">
        <f>F61*0.2</f>
        <v>15.6</v>
      </c>
      <c r="H61" s="24">
        <v>77</v>
      </c>
      <c r="I61" s="21">
        <f>H61*0.8</f>
        <v>61.6</v>
      </c>
      <c r="J61" s="21">
        <f>I61+G61</f>
        <v>77.2</v>
      </c>
      <c r="K61" s="20">
        <v>5</v>
      </c>
      <c r="L61" s="20" t="s">
        <v>20</v>
      </c>
    </row>
    <row r="62" s="2" customFormat="1" ht="20" customHeight="1" spans="1:12">
      <c r="A62" s="20">
        <v>59</v>
      </c>
      <c r="B62" s="20"/>
      <c r="C62" s="20" t="s">
        <v>130</v>
      </c>
      <c r="D62" s="20" t="s">
        <v>139</v>
      </c>
      <c r="E62" s="20" t="s">
        <v>140</v>
      </c>
      <c r="F62" s="24">
        <v>75</v>
      </c>
      <c r="G62" s="21">
        <f>F62*0.2</f>
        <v>15</v>
      </c>
      <c r="H62" s="24">
        <v>83.3333333333333</v>
      </c>
      <c r="I62" s="21">
        <f>H62*0.8</f>
        <v>66.6666666666666</v>
      </c>
      <c r="J62" s="21">
        <f>I62+G62</f>
        <v>81.6666666666666</v>
      </c>
      <c r="K62" s="20">
        <v>4</v>
      </c>
      <c r="L62" s="20" t="s">
        <v>20</v>
      </c>
    </row>
  </sheetData>
  <autoFilter xmlns:etc="http://www.wps.cn/officeDocument/2017/etCustomData" ref="A3:L62" etc:filterBottomFollowUsedRange="0">
    <extLst/>
  </autoFilter>
  <sortState ref="A2:L65">
    <sortCondition ref="J24" descending="1"/>
  </sortState>
  <mergeCells count="11">
    <mergeCell ref="A1:L1"/>
    <mergeCell ref="F2:G2"/>
    <mergeCell ref="H2:I2"/>
    <mergeCell ref="J2:K2"/>
    <mergeCell ref="A2:A3"/>
    <mergeCell ref="B4:B41"/>
    <mergeCell ref="B42:B62"/>
    <mergeCell ref="D2:D3"/>
    <mergeCell ref="E2:E3"/>
    <mergeCell ref="L2:L3"/>
    <mergeCell ref="B2:C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eviF</cp:lastModifiedBy>
  <dcterms:created xsi:type="dcterms:W3CDTF">2023-05-12T11:15:00Z</dcterms:created>
  <dcterms:modified xsi:type="dcterms:W3CDTF">2026-06-17T08:15:58Z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AC255F8E852D4B5BA43FBEF984DABCCC_13</vt:lpwstr>
  </property>
  <property fmtid="{D5CDD505-2E9C-101B-9397-08002B2CF9AE}" pid="4" name="CalculationRule">
    <vt:i4>0</vt:i4>
  </property>
</Properties>
</file>